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<sst xmlns="http://schemas.openxmlformats.org/spreadsheetml/2006/main" count="108" uniqueCount="108">
  <si>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Код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</si>
  <si>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</si>
  <si>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</si>
  <si>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</si>
  <si>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</si>
  <si>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</si>
  <si>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</si>
  <si>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</si>
  <si>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</si>
  <si>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</si>
  <si>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</si>
  <si>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</si>
  <si>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</si>
  <si>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</si>
  <si>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</si>
  <si>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</si>
  <si>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</si>
  <si>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</si>
  <si>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</si>
  <si>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</si>
  <si>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</si>
  <si>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</si>
  <si>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</si>
  <si>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</si>
  <si>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</si>
  <si>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</si>
  <si>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</si>
  <si>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</si>
  <si>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</si>
  <si>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</si>
  <si>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</si>
  <si>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</si>
  <si>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</si>
  <si>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</si>
  <si>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</si>
  <si>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</si>
  <si>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</si>
  <si>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</si>
  <si>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</si>
  <si>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</si>
  <si>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</si>
  <si>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</si>
  <si>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</si>
  <si>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</si>
  <si>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</si>
  <si>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</si>
  <si>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</si>
  <si>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</si>
  <si>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</si>
  <si>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</si>
  <si>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0800</t>
  </si>
  <si>
    <t>0801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</si>
  <si>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</si>
  <si>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</si>
  <si>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</si>
  <si>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</si>
  <si>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</si>
  <si>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1100</t>
  </si>
  <si>
    <t>1102</t>
  </si>
  <si>
    <t>Массовый спорт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</si>
  <si>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</si>
  <si>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</si>
  <si>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</si>
  <si>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</si>
  <si>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</si>
  <si>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в т.ч.условно-утвержденные расходы</t>
  </si>
  <si>
    <t>0409</t>
  </si>
  <si>
    <t>Дорожное хозяйство (дорожные фонды)</t>
  </si>
  <si>
    <t>0405</t>
  </si>
  <si>
    <t>1300</t>
  </si>
  <si>
    <t>1301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</si>
  <si>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</si>
  <si>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</si>
  <si>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</si>
  <si>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</si>
  <si>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t>1101</t>
  </si>
  <si>
    <t xml:space="preserve">Физическая культура </t>
  </si>
  <si>
    <t>1006</t>
  </si>
  <si>
    <t xml:space="preserve">Другие вопросы в области социальной политики
</t>
  </si>
  <si>
    <t>Сельское хозяйство и рыболовство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</si>
  <si>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</si>
  <si>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</si>
  <si>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</si>
  <si>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0705</t>
  </si>
  <si>
    <t>Профессиональная подготовка, переподготовка и повышение квалификации</t>
  </si>
  <si>
    <t xml:space="preserve">Гражданская оборона
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</si>
  <si>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</si>
  <si>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</si>
  <si>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</si>
  <si>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</si>
  <si>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</si>
  <si>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</si>
  <si>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r>
      <rPr>
        <sz val="10"/>
        <rFont val="Times New Roman"/>
        <family val="1"/>
      </rPr>
      <t xml:space="preserve">Приложение № 1 </t>
    </r>
    <r>
      <rPr>
        <sz val="10"/>
        <rFont val="Arial Cyr"/>
        <family val="0"/>
      </rPr>
      <t xml:space="preserve"> </t>
    </r>
  </si>
  <si>
    <t>Михайловка Волгоградской области</t>
  </si>
  <si>
    <t>на 2023 год и на плановый период 2024 и 2025 годов"</t>
  </si>
  <si>
    <t>Распределение бюджетных ассигнований  по разделам и подразделам функциональной классификации расходов бюджета городского округа на 2023 год и на плановый период 2024 и 2025 годов</t>
  </si>
  <si>
    <t>2023 год</t>
  </si>
  <si>
    <t>2024 год</t>
  </si>
  <si>
    <t>2025 год</t>
  </si>
  <si>
    <t>0600</t>
  </si>
  <si>
    <t>Сбор, удаление отходов и очистка сточных вод</t>
  </si>
  <si>
    <t>0602</t>
  </si>
  <si>
    <t>Охрана окружающей среды</t>
  </si>
  <si>
    <t>0709</t>
  </si>
  <si>
    <t>Другие вопросы в области образования</t>
  </si>
  <si>
    <t>0605</t>
  </si>
  <si>
    <t>Другие вопросы в области охраны окружающей среды</t>
  </si>
  <si>
    <t xml:space="preserve">от "    "        2022г. №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</si>
</sst>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I4" sqref="I4:K4"/>
    </sheetView>
  </sheetViews>
  <sheetFormatPr defaultColWidth="9.00390625" defaultRowHeight="12.75"/>
  <cols>
    <col min="1" max="1" width="7.625" style="0" customWidth="1"/>
    <col min="2" max="2" width="40.37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1.125" style="14" customWidth="1"/>
    <col min="11" max="11" width="11.00390625" style="14" customWidth="1"/>
  </cols>
  <sheetData>
    <row r="1" spans="1:11" ht="12.75">
      <c r="A1" s="29" t="s">
        <v>92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30" t="s">
        <v>80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19"/>
      <c r="B3" s="30" t="s">
        <v>81</v>
      </c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19"/>
      <c r="B4" s="19"/>
      <c r="C4" s="19"/>
      <c r="D4" s="19"/>
      <c r="E4" s="19"/>
      <c r="F4" s="19"/>
      <c r="G4" s="19"/>
      <c r="H4" s="19"/>
      <c r="I4" s="30" t="s">
        <v>107</v>
      </c>
      <c r="J4" s="30"/>
      <c r="K4" s="30"/>
    </row>
    <row r="5" spans="1:11" ht="12.75">
      <c r="A5" s="30" t="s">
        <v>82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2.75">
      <c r="A6" s="19"/>
      <c r="B6" s="30" t="s">
        <v>93</v>
      </c>
      <c r="C6" s="30"/>
      <c r="D6" s="30"/>
      <c r="E6" s="30"/>
      <c r="F6" s="30"/>
      <c r="G6" s="30"/>
      <c r="H6" s="30"/>
      <c r="I6" s="30"/>
      <c r="J6" s="30"/>
      <c r="K6" s="30"/>
    </row>
    <row r="7" spans="2:11" ht="12.75" customHeight="1">
      <c r="B7" s="30" t="s">
        <v>94</v>
      </c>
      <c r="C7" s="29"/>
      <c r="D7" s="29"/>
      <c r="E7" s="29"/>
      <c r="F7" s="29"/>
      <c r="G7" s="29"/>
      <c r="H7" s="29"/>
      <c r="I7" s="29"/>
      <c r="J7" s="29"/>
      <c r="K7" s="29"/>
    </row>
    <row r="8" spans="1:11" ht="59.25" customHeight="1">
      <c r="A8" s="27" t="s">
        <v>95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0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3.25" customHeight="1">
      <c r="A10" s="21" t="s">
        <v>0</v>
      </c>
      <c r="B10" s="21" t="s">
        <v>1</v>
      </c>
      <c r="C10" s="10" t="s">
        <v>29</v>
      </c>
      <c r="D10" s="24" t="s">
        <v>28</v>
      </c>
      <c r="E10" s="24"/>
      <c r="F10" s="24"/>
      <c r="G10" s="24"/>
      <c r="H10" s="24"/>
      <c r="I10" s="31" t="s">
        <v>74</v>
      </c>
      <c r="J10" s="31"/>
      <c r="K10" s="32"/>
    </row>
    <row r="11" spans="1:11" ht="15" customHeight="1">
      <c r="A11" s="23"/>
      <c r="B11" s="23"/>
      <c r="C11" s="10"/>
      <c r="D11" s="18"/>
      <c r="E11" s="18"/>
      <c r="F11" s="18"/>
      <c r="G11" s="18"/>
      <c r="H11" s="18"/>
      <c r="I11" s="25" t="s">
        <v>96</v>
      </c>
      <c r="J11" s="21" t="s">
        <v>97</v>
      </c>
      <c r="K11" s="21" t="s">
        <v>98</v>
      </c>
    </row>
    <row r="12" spans="1:11" ht="30" customHeight="1" hidden="1">
      <c r="A12" s="22"/>
      <c r="B12" s="22"/>
      <c r="C12" s="5"/>
      <c r="D12" s="5"/>
      <c r="E12" s="5"/>
      <c r="F12" s="5"/>
      <c r="G12" s="5"/>
      <c r="H12" s="5"/>
      <c r="I12" s="26"/>
      <c r="J12" s="22"/>
      <c r="K12" s="22"/>
    </row>
    <row r="13" spans="1:11" ht="17.25" customHeight="1">
      <c r="A13" s="6" t="s">
        <v>30</v>
      </c>
      <c r="B13" s="1" t="s">
        <v>2</v>
      </c>
      <c r="C13" s="2" t="e">
        <f>C14+C15+C16+C17+C19+#REF!+C20</f>
        <v>#REF!</v>
      </c>
      <c r="D13" s="2" t="e">
        <f>D14+D15+D16+D17+D19+#REF!+D20</f>
        <v>#REF!</v>
      </c>
      <c r="E13" s="2" t="e">
        <f>E14+E15+E16+E17+E19+#REF!+E20</f>
        <v>#REF!</v>
      </c>
      <c r="F13" s="2" t="e">
        <f>F14+F15+F16+F17+F19+#REF!+F20</f>
        <v>#REF!</v>
      </c>
      <c r="G13" s="2" t="e">
        <f>G14+G15+G16+G17+G19+#REF!+G20</f>
        <v>#REF!</v>
      </c>
      <c r="H13" s="2" t="e">
        <f>H14+H15+H16+H17+H19+#REF!+H20</f>
        <v>#REF!</v>
      </c>
      <c r="I13" s="12">
        <f>I14+I15+I16+I17+I19+I20+I18</f>
        <v>222153.09999999998</v>
      </c>
      <c r="J13" s="12">
        <f>J14+J15+J16+J17+J19+J20+J18</f>
        <v>234143.1</v>
      </c>
      <c r="K13" s="12">
        <f>K14+K15+K16+K17+K19+K20+K18</f>
        <v>308194.9</v>
      </c>
    </row>
    <row r="14" spans="1:11" ht="63">
      <c r="A14" s="7" t="s">
        <v>31</v>
      </c>
      <c r="B14" s="3" t="s">
        <v>88</v>
      </c>
      <c r="C14" s="4">
        <v>1437</v>
      </c>
      <c r="D14" s="8"/>
      <c r="E14" s="8"/>
      <c r="F14" s="8"/>
      <c r="G14" s="8"/>
      <c r="H14" s="8"/>
      <c r="I14" s="13">
        <v>2265.2</v>
      </c>
      <c r="J14" s="13">
        <v>2100</v>
      </c>
      <c r="K14" s="13">
        <v>2100</v>
      </c>
    </row>
    <row r="15" spans="1:11" ht="78.75" customHeight="1">
      <c r="A15" s="7" t="s">
        <v>32</v>
      </c>
      <c r="B15" s="3" t="s">
        <v>3</v>
      </c>
      <c r="C15" s="4">
        <v>5728</v>
      </c>
      <c r="D15" s="8"/>
      <c r="E15" s="8"/>
      <c r="F15" s="8"/>
      <c r="G15" s="8"/>
      <c r="H15" s="8"/>
      <c r="I15" s="13">
        <v>2371.5</v>
      </c>
      <c r="J15" s="13">
        <v>2219.7</v>
      </c>
      <c r="K15" s="13">
        <v>2219.7</v>
      </c>
    </row>
    <row r="16" spans="1:11" ht="97.5" customHeight="1">
      <c r="A16" s="7" t="s">
        <v>33</v>
      </c>
      <c r="B16" s="3" t="s">
        <v>89</v>
      </c>
      <c r="C16" s="4">
        <v>31962.6</v>
      </c>
      <c r="D16" s="8"/>
      <c r="E16" s="8"/>
      <c r="F16" s="8"/>
      <c r="G16" s="8"/>
      <c r="H16" s="8"/>
      <c r="I16" s="13">
        <v>62660</v>
      </c>
      <c r="J16" s="13">
        <v>67027.6</v>
      </c>
      <c r="K16" s="13">
        <v>77321</v>
      </c>
    </row>
    <row r="17" spans="1:11" ht="15.75">
      <c r="A17" s="7" t="s">
        <v>34</v>
      </c>
      <c r="B17" s="3" t="s">
        <v>4</v>
      </c>
      <c r="C17" s="4">
        <v>76.9</v>
      </c>
      <c r="D17" s="8"/>
      <c r="E17" s="8"/>
      <c r="F17" s="8"/>
      <c r="G17" s="8"/>
      <c r="H17" s="8"/>
      <c r="I17" s="13">
        <v>114</v>
      </c>
      <c r="J17" s="13">
        <v>7.5</v>
      </c>
      <c r="K17" s="13">
        <v>6.7</v>
      </c>
    </row>
    <row r="18" spans="1:11" ht="68.25" customHeight="1">
      <c r="A18" s="7" t="s">
        <v>53</v>
      </c>
      <c r="B18" s="3" t="s">
        <v>54</v>
      </c>
      <c r="C18" s="4"/>
      <c r="D18" s="8"/>
      <c r="E18" s="8"/>
      <c r="F18" s="8"/>
      <c r="G18" s="8"/>
      <c r="H18" s="8"/>
      <c r="I18" s="13">
        <v>11798.8</v>
      </c>
      <c r="J18" s="13">
        <v>10862.4</v>
      </c>
      <c r="K18" s="13">
        <v>11362.4</v>
      </c>
    </row>
    <row r="19" spans="1:11" ht="15.75">
      <c r="A19" s="7" t="s">
        <v>35</v>
      </c>
      <c r="B19" s="3" t="s">
        <v>5</v>
      </c>
      <c r="C19" s="4">
        <v>539</v>
      </c>
      <c r="D19" s="8"/>
      <c r="E19" s="8"/>
      <c r="F19" s="8"/>
      <c r="G19" s="8">
        <v>368</v>
      </c>
      <c r="H19" s="8"/>
      <c r="I19" s="13">
        <v>500</v>
      </c>
      <c r="J19" s="13">
        <v>500</v>
      </c>
      <c r="K19" s="13">
        <v>500</v>
      </c>
    </row>
    <row r="20" spans="1:11" ht="18" customHeight="1">
      <c r="A20" s="7" t="s">
        <v>55</v>
      </c>
      <c r="B20" s="3" t="s">
        <v>6</v>
      </c>
      <c r="C20" s="4">
        <v>19662</v>
      </c>
      <c r="D20" s="8"/>
      <c r="E20" s="8">
        <v>-1650.7</v>
      </c>
      <c r="F20" s="8"/>
      <c r="G20" s="8"/>
      <c r="H20" s="8"/>
      <c r="I20" s="13">
        <v>142443.6</v>
      </c>
      <c r="J20" s="11">
        <v>151425.9</v>
      </c>
      <c r="K20" s="11">
        <v>214685.1</v>
      </c>
    </row>
    <row r="21" spans="1:11" ht="15" customHeight="1">
      <c r="A21" s="7"/>
      <c r="B21" s="3" t="s">
        <v>65</v>
      </c>
      <c r="C21" s="4"/>
      <c r="D21" s="8"/>
      <c r="E21" s="8"/>
      <c r="F21" s="8"/>
      <c r="G21" s="8"/>
      <c r="H21" s="8"/>
      <c r="I21" s="13">
        <v>0</v>
      </c>
      <c r="J21" s="11">
        <v>19820</v>
      </c>
      <c r="K21" s="11">
        <v>40813.3</v>
      </c>
    </row>
    <row r="22" spans="1:11" ht="32.25" customHeight="1">
      <c r="A22" s="6" t="s">
        <v>36</v>
      </c>
      <c r="B22" s="1" t="s">
        <v>7</v>
      </c>
      <c r="C22" s="2">
        <f aca="true" t="shared" si="0" ref="C22:H22">C23+C24+C26</f>
        <v>3883</v>
      </c>
      <c r="D22" s="2">
        <f t="shared" si="0"/>
        <v>0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0</v>
      </c>
      <c r="I22" s="12">
        <f>I23+I24+I26+I25</f>
        <v>12529.6</v>
      </c>
      <c r="J22" s="12">
        <f>J23+J24+J26+J25</f>
        <v>6200</v>
      </c>
      <c r="K22" s="12">
        <f>K23+K24+K26+K25</f>
        <v>6200</v>
      </c>
    </row>
    <row r="23" spans="1:11" ht="15.75" hidden="1">
      <c r="A23" s="7" t="s">
        <v>37</v>
      </c>
      <c r="B23" s="3" t="s">
        <v>8</v>
      </c>
      <c r="C23" s="4">
        <v>1889</v>
      </c>
      <c r="D23" s="8"/>
      <c r="E23" s="8"/>
      <c r="F23" s="8"/>
      <c r="G23" s="8"/>
      <c r="H23" s="8"/>
      <c r="I23" s="13"/>
      <c r="J23" s="11"/>
      <c r="K23" s="11"/>
    </row>
    <row r="24" spans="1:11" ht="15.75" customHeight="1">
      <c r="A24" s="7" t="s">
        <v>38</v>
      </c>
      <c r="B24" s="3" t="s">
        <v>85</v>
      </c>
      <c r="C24" s="4">
        <v>1184</v>
      </c>
      <c r="D24" s="8"/>
      <c r="E24" s="8"/>
      <c r="F24" s="8"/>
      <c r="G24" s="8"/>
      <c r="H24" s="8"/>
      <c r="I24" s="13">
        <v>550.1</v>
      </c>
      <c r="J24" s="11">
        <v>0</v>
      </c>
      <c r="K24" s="11">
        <v>0</v>
      </c>
    </row>
    <row r="25" spans="1:11" ht="63" customHeight="1">
      <c r="A25" s="7" t="s">
        <v>86</v>
      </c>
      <c r="B25" s="3" t="s">
        <v>87</v>
      </c>
      <c r="C25" s="4"/>
      <c r="D25" s="8"/>
      <c r="E25" s="8"/>
      <c r="F25" s="8"/>
      <c r="G25" s="8"/>
      <c r="H25" s="8"/>
      <c r="I25" s="13">
        <v>5491.9</v>
      </c>
      <c r="J25" s="11">
        <v>0</v>
      </c>
      <c r="K25" s="11">
        <v>0</v>
      </c>
    </row>
    <row r="26" spans="1:11" ht="47.25" customHeight="1">
      <c r="A26" s="7" t="s">
        <v>39</v>
      </c>
      <c r="B26" s="3" t="s">
        <v>9</v>
      </c>
      <c r="C26" s="4">
        <v>810</v>
      </c>
      <c r="D26" s="8"/>
      <c r="E26" s="8"/>
      <c r="F26" s="8"/>
      <c r="G26" s="8"/>
      <c r="H26" s="8"/>
      <c r="I26" s="13">
        <v>6487.6</v>
      </c>
      <c r="J26" s="11">
        <v>6200</v>
      </c>
      <c r="K26" s="11">
        <v>6200</v>
      </c>
    </row>
    <row r="27" spans="1:11" ht="15.75">
      <c r="A27" s="6" t="s">
        <v>52</v>
      </c>
      <c r="B27" s="1" t="s">
        <v>10</v>
      </c>
      <c r="C27" s="2">
        <f aca="true" t="shared" si="1" ref="C27:H27">C30</f>
        <v>1210</v>
      </c>
      <c r="D27" s="2">
        <f t="shared" si="1"/>
        <v>0</v>
      </c>
      <c r="E27" s="2">
        <f t="shared" si="1"/>
        <v>60</v>
      </c>
      <c r="F27" s="2">
        <f t="shared" si="1"/>
        <v>0</v>
      </c>
      <c r="G27" s="2">
        <f t="shared" si="1"/>
        <v>0</v>
      </c>
      <c r="H27" s="2">
        <f t="shared" si="1"/>
        <v>0</v>
      </c>
      <c r="I27" s="12">
        <f>I29+I30+I28</f>
        <v>264586.9</v>
      </c>
      <c r="J27" s="12">
        <f>J29+J30+J28</f>
        <v>109269.5</v>
      </c>
      <c r="K27" s="12">
        <f>K29+K30+K28</f>
        <v>88837.09999999999</v>
      </c>
    </row>
    <row r="28" spans="1:11" ht="15.75">
      <c r="A28" s="7" t="s">
        <v>68</v>
      </c>
      <c r="B28" s="3" t="s">
        <v>79</v>
      </c>
      <c r="C28" s="2"/>
      <c r="D28" s="2"/>
      <c r="E28" s="2"/>
      <c r="F28" s="2"/>
      <c r="G28" s="2"/>
      <c r="H28" s="2"/>
      <c r="I28" s="13">
        <v>609.7</v>
      </c>
      <c r="J28" s="13">
        <v>609.7</v>
      </c>
      <c r="K28" s="13">
        <v>609.7</v>
      </c>
    </row>
    <row r="29" spans="1:11" ht="18" customHeight="1">
      <c r="A29" s="7" t="s">
        <v>66</v>
      </c>
      <c r="B29" s="3" t="s">
        <v>67</v>
      </c>
      <c r="C29" s="4"/>
      <c r="D29" s="4"/>
      <c r="E29" s="4"/>
      <c r="F29" s="4"/>
      <c r="G29" s="4"/>
      <c r="H29" s="4"/>
      <c r="I29" s="13">
        <v>246749.2</v>
      </c>
      <c r="J29" s="13">
        <v>93931.8</v>
      </c>
      <c r="K29" s="13">
        <v>88227.4</v>
      </c>
    </row>
    <row r="30" spans="1:11" ht="30" customHeight="1">
      <c r="A30" s="7" t="s">
        <v>40</v>
      </c>
      <c r="B30" s="3" t="s">
        <v>11</v>
      </c>
      <c r="C30" s="4">
        <v>1210</v>
      </c>
      <c r="D30" s="8"/>
      <c r="E30" s="4">
        <v>60</v>
      </c>
      <c r="F30" s="8"/>
      <c r="G30" s="8"/>
      <c r="H30" s="8"/>
      <c r="I30" s="13">
        <v>17228</v>
      </c>
      <c r="J30" s="11">
        <v>14728</v>
      </c>
      <c r="K30" s="11">
        <v>0</v>
      </c>
    </row>
    <row r="31" spans="1:11" ht="19.5" customHeight="1">
      <c r="A31" s="6" t="s">
        <v>41</v>
      </c>
      <c r="B31" s="1" t="s">
        <v>12</v>
      </c>
      <c r="C31" s="2">
        <f aca="true" t="shared" si="2" ref="C31:H31">C32+C33+C34+C35</f>
        <v>182153.8</v>
      </c>
      <c r="D31" s="2">
        <f t="shared" si="2"/>
        <v>-15692</v>
      </c>
      <c r="E31" s="2">
        <f t="shared" si="2"/>
        <v>-60</v>
      </c>
      <c r="F31" s="2">
        <f t="shared" si="2"/>
        <v>-1027.8</v>
      </c>
      <c r="G31" s="2">
        <f t="shared" si="2"/>
        <v>23300</v>
      </c>
      <c r="H31" s="2">
        <f t="shared" si="2"/>
        <v>0</v>
      </c>
      <c r="I31" s="12">
        <f>I32+I33+I34+I35</f>
        <v>171632.30000000002</v>
      </c>
      <c r="J31" s="12">
        <f>J32+J33+J34+J35</f>
        <v>148161.2</v>
      </c>
      <c r="K31" s="12">
        <f>K32+K33+K34+K35</f>
        <v>136757.69999999998</v>
      </c>
    </row>
    <row r="32" spans="1:11" ht="16.5" customHeight="1">
      <c r="A32" s="7" t="s">
        <v>42</v>
      </c>
      <c r="B32" s="3" t="s">
        <v>13</v>
      </c>
      <c r="C32" s="4">
        <v>119732.8</v>
      </c>
      <c r="D32" s="8">
        <v>-15692</v>
      </c>
      <c r="E32" s="8"/>
      <c r="F32" s="8">
        <v>-1027.8</v>
      </c>
      <c r="G32" s="8">
        <v>165</v>
      </c>
      <c r="H32" s="8"/>
      <c r="I32" s="13">
        <v>1405</v>
      </c>
      <c r="J32" s="11">
        <v>0</v>
      </c>
      <c r="K32" s="11">
        <v>0</v>
      </c>
    </row>
    <row r="33" spans="1:11" ht="15.75">
      <c r="A33" s="7" t="s">
        <v>43</v>
      </c>
      <c r="B33" s="3" t="s">
        <v>14</v>
      </c>
      <c r="C33" s="4">
        <v>26670</v>
      </c>
      <c r="D33" s="8">
        <v>-1500</v>
      </c>
      <c r="E33" s="8">
        <v>-5000</v>
      </c>
      <c r="F33" s="8"/>
      <c r="G33" s="8"/>
      <c r="H33" s="8"/>
      <c r="I33" s="13">
        <v>43550.8</v>
      </c>
      <c r="J33" s="11">
        <v>52036.9</v>
      </c>
      <c r="K33" s="11">
        <v>28325.9</v>
      </c>
    </row>
    <row r="34" spans="1:11" ht="18.75" customHeight="1">
      <c r="A34" s="7" t="s">
        <v>44</v>
      </c>
      <c r="B34" s="3" t="s">
        <v>15</v>
      </c>
      <c r="C34" s="4">
        <v>28869</v>
      </c>
      <c r="D34" s="8">
        <v>1500</v>
      </c>
      <c r="E34" s="8">
        <v>4940</v>
      </c>
      <c r="F34" s="8"/>
      <c r="G34" s="8">
        <v>23135</v>
      </c>
      <c r="H34" s="8"/>
      <c r="I34" s="13">
        <v>116143.3</v>
      </c>
      <c r="J34" s="11">
        <v>87509.1</v>
      </c>
      <c r="K34" s="11">
        <v>97943</v>
      </c>
    </row>
    <row r="35" spans="1:11" ht="30" customHeight="1">
      <c r="A35" s="7" t="s">
        <v>45</v>
      </c>
      <c r="B35" s="3" t="s">
        <v>16</v>
      </c>
      <c r="C35" s="4">
        <v>6882</v>
      </c>
      <c r="D35" s="8"/>
      <c r="E35" s="8"/>
      <c r="F35" s="8"/>
      <c r="G35" s="8"/>
      <c r="H35" s="8"/>
      <c r="I35" s="13">
        <v>10533.2</v>
      </c>
      <c r="J35" s="11">
        <v>8615.2</v>
      </c>
      <c r="K35" s="11">
        <v>10488.8</v>
      </c>
    </row>
    <row r="36" spans="1:11" ht="22.5" customHeight="1">
      <c r="A36" s="6" t="s">
        <v>99</v>
      </c>
      <c r="B36" s="1" t="s">
        <v>102</v>
      </c>
      <c r="C36" s="2"/>
      <c r="D36" s="9"/>
      <c r="E36" s="9"/>
      <c r="F36" s="9"/>
      <c r="G36" s="9"/>
      <c r="H36" s="9"/>
      <c r="I36" s="12">
        <f>I37+I38</f>
        <v>18479.6</v>
      </c>
      <c r="J36" s="12">
        <f>J37+J38</f>
        <v>1730</v>
      </c>
      <c r="K36" s="12">
        <f>K37+K38</f>
        <v>3790</v>
      </c>
    </row>
    <row r="37" spans="1:11" ht="30" customHeight="1">
      <c r="A37" s="7" t="s">
        <v>101</v>
      </c>
      <c r="B37" s="3" t="s">
        <v>100</v>
      </c>
      <c r="C37" s="4"/>
      <c r="D37" s="8"/>
      <c r="E37" s="8"/>
      <c r="F37" s="8"/>
      <c r="G37" s="8"/>
      <c r="H37" s="8"/>
      <c r="I37" s="13">
        <v>16809.6</v>
      </c>
      <c r="J37" s="11">
        <v>0</v>
      </c>
      <c r="K37" s="11">
        <v>2000</v>
      </c>
    </row>
    <row r="38" spans="1:11" ht="30" customHeight="1">
      <c r="A38" s="7" t="s">
        <v>105</v>
      </c>
      <c r="B38" s="3" t="s">
        <v>106</v>
      </c>
      <c r="C38" s="4"/>
      <c r="D38" s="8"/>
      <c r="E38" s="8"/>
      <c r="F38" s="8"/>
      <c r="G38" s="8"/>
      <c r="H38" s="8"/>
      <c r="I38" s="13">
        <v>1670</v>
      </c>
      <c r="J38" s="11">
        <v>1730</v>
      </c>
      <c r="K38" s="11">
        <v>1790</v>
      </c>
    </row>
    <row r="39" spans="1:11" ht="17.25" customHeight="1">
      <c r="A39" s="6" t="s">
        <v>46</v>
      </c>
      <c r="B39" s="1" t="s">
        <v>17</v>
      </c>
      <c r="C39" s="2" t="e">
        <f>C40+C41+C44+#REF!</f>
        <v>#REF!</v>
      </c>
      <c r="D39" s="2" t="e">
        <f>D40+D41+D44+#REF!</f>
        <v>#REF!</v>
      </c>
      <c r="E39" s="2" t="e">
        <f>E40+E41+E44+#REF!</f>
        <v>#REF!</v>
      </c>
      <c r="F39" s="2" t="e">
        <f>F40+F41+F44+#REF!</f>
        <v>#REF!</v>
      </c>
      <c r="G39" s="2" t="e">
        <f>G40+G41+G44+#REF!</f>
        <v>#REF!</v>
      </c>
      <c r="H39" s="2" t="e">
        <f>H40+H41+H44+#REF!</f>
        <v>#REF!</v>
      </c>
      <c r="I39" s="12">
        <f>I40+I41+I42+I44+I43+I45</f>
        <v>1119923.5999999999</v>
      </c>
      <c r="J39" s="12">
        <f>J40+J41+J42+J44+J43+J45</f>
        <v>1034874.7</v>
      </c>
      <c r="K39" s="12">
        <f>K40+K41+K42+K44+K43+K45</f>
        <v>1011956.3999999999</v>
      </c>
    </row>
    <row r="40" spans="1:11" ht="16.5" customHeight="1">
      <c r="A40" s="7" t="s">
        <v>47</v>
      </c>
      <c r="B40" s="3" t="s">
        <v>18</v>
      </c>
      <c r="C40" s="4">
        <v>51878</v>
      </c>
      <c r="D40" s="8"/>
      <c r="E40" s="8">
        <v>396.3</v>
      </c>
      <c r="F40" s="8"/>
      <c r="G40" s="8">
        <v>5301.8</v>
      </c>
      <c r="H40" s="8"/>
      <c r="I40" s="13">
        <v>354906.7</v>
      </c>
      <c r="J40" s="11">
        <v>373366.7</v>
      </c>
      <c r="K40" s="11">
        <v>383366.7</v>
      </c>
    </row>
    <row r="41" spans="1:11" ht="16.5" customHeight="1">
      <c r="A41" s="7" t="s">
        <v>48</v>
      </c>
      <c r="B41" s="3" t="s">
        <v>19</v>
      </c>
      <c r="C41" s="4">
        <v>146773.9</v>
      </c>
      <c r="D41" s="8"/>
      <c r="E41" s="8">
        <v>-777.4</v>
      </c>
      <c r="F41" s="8"/>
      <c r="G41" s="8">
        <v>3019.7</v>
      </c>
      <c r="H41" s="8">
        <v>360.7</v>
      </c>
      <c r="I41" s="13">
        <v>680825</v>
      </c>
      <c r="J41" s="11">
        <v>581454</v>
      </c>
      <c r="K41" s="11">
        <v>597009.7</v>
      </c>
    </row>
    <row r="42" spans="1:11" ht="16.5" customHeight="1">
      <c r="A42" s="7" t="s">
        <v>71</v>
      </c>
      <c r="B42" s="3" t="s">
        <v>72</v>
      </c>
      <c r="C42" s="4"/>
      <c r="D42" s="8"/>
      <c r="E42" s="8"/>
      <c r="F42" s="8"/>
      <c r="G42" s="8"/>
      <c r="H42" s="8"/>
      <c r="I42" s="13">
        <v>54701.5</v>
      </c>
      <c r="J42" s="13">
        <v>52574.2</v>
      </c>
      <c r="K42" s="13">
        <v>8950.2</v>
      </c>
    </row>
    <row r="43" spans="1:11" ht="47.25">
      <c r="A43" s="7" t="s">
        <v>83</v>
      </c>
      <c r="B43" s="20" t="s">
        <v>84</v>
      </c>
      <c r="C43" s="4"/>
      <c r="D43" s="8"/>
      <c r="E43" s="8"/>
      <c r="F43" s="8"/>
      <c r="G43" s="8"/>
      <c r="H43" s="8"/>
      <c r="I43" s="13">
        <v>578</v>
      </c>
      <c r="J43" s="13">
        <v>0</v>
      </c>
      <c r="K43" s="13">
        <v>0</v>
      </c>
    </row>
    <row r="44" spans="1:11" ht="18" customHeight="1">
      <c r="A44" s="7" t="s">
        <v>49</v>
      </c>
      <c r="B44" s="3" t="s">
        <v>73</v>
      </c>
      <c r="C44" s="4">
        <v>9874</v>
      </c>
      <c r="D44" s="8"/>
      <c r="E44" s="8">
        <v>34.1</v>
      </c>
      <c r="F44" s="8"/>
      <c r="G44" s="8">
        <v>533.3</v>
      </c>
      <c r="H44" s="8"/>
      <c r="I44" s="13">
        <v>10063.9</v>
      </c>
      <c r="J44" s="13">
        <v>10897.9</v>
      </c>
      <c r="K44" s="13">
        <v>10897.9</v>
      </c>
    </row>
    <row r="45" spans="1:11" ht="18" customHeight="1">
      <c r="A45" s="7" t="s">
        <v>103</v>
      </c>
      <c r="B45" s="3" t="s">
        <v>104</v>
      </c>
      <c r="C45" s="4"/>
      <c r="D45" s="8"/>
      <c r="E45" s="8"/>
      <c r="F45" s="8"/>
      <c r="G45" s="8"/>
      <c r="H45" s="8"/>
      <c r="I45" s="13">
        <v>18848.5</v>
      </c>
      <c r="J45" s="13">
        <v>16581.9</v>
      </c>
      <c r="K45" s="13">
        <v>11731.9</v>
      </c>
    </row>
    <row r="46" spans="1:11" ht="18.75" customHeight="1">
      <c r="A46" s="6" t="s">
        <v>50</v>
      </c>
      <c r="B46" s="1" t="s">
        <v>56</v>
      </c>
      <c r="C46" s="2" t="e">
        <f>C47+#REF!+#REF!</f>
        <v>#REF!</v>
      </c>
      <c r="D46" s="2" t="e">
        <f>D47+#REF!+#REF!</f>
        <v>#REF!</v>
      </c>
      <c r="E46" s="2" t="e">
        <f>E47+#REF!+#REF!</f>
        <v>#REF!</v>
      </c>
      <c r="F46" s="2" t="e">
        <f>F47+#REF!+#REF!</f>
        <v>#REF!</v>
      </c>
      <c r="G46" s="2" t="e">
        <f>G47+#REF!+#REF!</f>
        <v>#REF!</v>
      </c>
      <c r="H46" s="2" t="e">
        <f>H47+#REF!+#REF!</f>
        <v>#REF!</v>
      </c>
      <c r="I46" s="12">
        <f>I47</f>
        <v>165580.6</v>
      </c>
      <c r="J46" s="12">
        <f>J47</f>
        <v>202407.8</v>
      </c>
      <c r="K46" s="12">
        <f>K47</f>
        <v>56570.3</v>
      </c>
    </row>
    <row r="47" spans="1:11" ht="15.75">
      <c r="A47" s="7" t="s">
        <v>51</v>
      </c>
      <c r="B47" s="3" t="s">
        <v>20</v>
      </c>
      <c r="C47" s="4">
        <v>13995.1</v>
      </c>
      <c r="D47" s="8"/>
      <c r="E47" s="8">
        <v>63.8</v>
      </c>
      <c r="F47" s="8"/>
      <c r="G47" s="8">
        <v>780.5</v>
      </c>
      <c r="H47" s="8">
        <v>13.8</v>
      </c>
      <c r="I47" s="13">
        <v>165580.6</v>
      </c>
      <c r="J47" s="11">
        <v>202407.8</v>
      </c>
      <c r="K47" s="11">
        <v>56570.3</v>
      </c>
    </row>
    <row r="48" spans="1:11" ht="15.75">
      <c r="A48" s="6">
        <v>1000</v>
      </c>
      <c r="B48" s="1" t="s">
        <v>23</v>
      </c>
      <c r="C48" s="2" t="e">
        <f>C49+C50+C51+#REF!</f>
        <v>#REF!</v>
      </c>
      <c r="D48" s="2" t="e">
        <f>D49+D50+D51+#REF!</f>
        <v>#REF!</v>
      </c>
      <c r="E48" s="2" t="e">
        <f>E49+E50+E51+#REF!</f>
        <v>#REF!</v>
      </c>
      <c r="F48" s="2" t="e">
        <f>F49+F50+F51+#REF!</f>
        <v>#REF!</v>
      </c>
      <c r="G48" s="2" t="e">
        <f>G49+G50+G51+#REF!</f>
        <v>#REF!</v>
      </c>
      <c r="H48" s="2" t="e">
        <f>H49+H50+H51+#REF!</f>
        <v>#REF!</v>
      </c>
      <c r="I48" s="12">
        <f>I49+I50+I51+I52</f>
        <v>110196.7</v>
      </c>
      <c r="J48" s="12">
        <f>J49+J50+J51+J52</f>
        <v>89240.59999999999</v>
      </c>
      <c r="K48" s="12">
        <f>K49+K50+K51+K52</f>
        <v>95048.90000000001</v>
      </c>
    </row>
    <row r="49" spans="1:11" ht="17.25" customHeight="1">
      <c r="A49" s="7">
        <v>1001</v>
      </c>
      <c r="B49" s="3" t="s">
        <v>24</v>
      </c>
      <c r="C49" s="4">
        <v>1067</v>
      </c>
      <c r="D49" s="8"/>
      <c r="E49" s="8"/>
      <c r="F49" s="8"/>
      <c r="G49" s="8"/>
      <c r="H49" s="8"/>
      <c r="I49" s="13">
        <v>8000</v>
      </c>
      <c r="J49" s="11">
        <v>0</v>
      </c>
      <c r="K49" s="11">
        <v>5800</v>
      </c>
    </row>
    <row r="50" spans="1:11" ht="15.75" customHeight="1">
      <c r="A50" s="7">
        <v>1003</v>
      </c>
      <c r="B50" s="3" t="s">
        <v>25</v>
      </c>
      <c r="C50" s="4">
        <v>10823.3</v>
      </c>
      <c r="D50" s="4">
        <v>15692</v>
      </c>
      <c r="E50" s="8"/>
      <c r="F50" s="8"/>
      <c r="G50" s="8"/>
      <c r="H50" s="8"/>
      <c r="I50" s="13">
        <v>59187.4</v>
      </c>
      <c r="J50" s="11">
        <v>46200</v>
      </c>
      <c r="K50" s="11">
        <v>46208.3</v>
      </c>
    </row>
    <row r="51" spans="1:11" ht="15" customHeight="1">
      <c r="A51" s="7">
        <v>1004</v>
      </c>
      <c r="B51" s="3" t="s">
        <v>26</v>
      </c>
      <c r="C51" s="4">
        <v>7212.6</v>
      </c>
      <c r="D51" s="8"/>
      <c r="E51" s="8"/>
      <c r="F51" s="8"/>
      <c r="G51" s="8"/>
      <c r="H51" s="8"/>
      <c r="I51" s="13">
        <v>36138.6</v>
      </c>
      <c r="J51" s="13">
        <v>36169.9</v>
      </c>
      <c r="K51" s="13">
        <v>36169.9</v>
      </c>
    </row>
    <row r="52" spans="1:11" ht="33.75" customHeight="1">
      <c r="A52" s="7" t="s">
        <v>77</v>
      </c>
      <c r="B52" s="3" t="s">
        <v>78</v>
      </c>
      <c r="C52" s="4"/>
      <c r="D52" s="8"/>
      <c r="E52" s="8"/>
      <c r="F52" s="8"/>
      <c r="G52" s="8"/>
      <c r="H52" s="8"/>
      <c r="I52" s="13">
        <v>6870.7</v>
      </c>
      <c r="J52" s="13">
        <v>6870.7</v>
      </c>
      <c r="K52" s="13">
        <v>6870.7</v>
      </c>
    </row>
    <row r="53" spans="1:11" ht="15.75" customHeight="1">
      <c r="A53" s="6" t="s">
        <v>57</v>
      </c>
      <c r="B53" s="1" t="s">
        <v>22</v>
      </c>
      <c r="C53" s="4"/>
      <c r="D53" s="8"/>
      <c r="E53" s="8"/>
      <c r="F53" s="8"/>
      <c r="G53" s="8"/>
      <c r="H53" s="8"/>
      <c r="I53" s="12">
        <f>I55+I54</f>
        <v>225551.7</v>
      </c>
      <c r="J53" s="12">
        <f>J55+J54</f>
        <v>133431.1</v>
      </c>
      <c r="K53" s="12">
        <f>K55+K54</f>
        <v>22552.6</v>
      </c>
    </row>
    <row r="54" spans="1:11" ht="15.75" customHeight="1">
      <c r="A54" s="7" t="s">
        <v>75</v>
      </c>
      <c r="B54" s="3" t="s">
        <v>76</v>
      </c>
      <c r="C54" s="4"/>
      <c r="D54" s="8"/>
      <c r="E54" s="8"/>
      <c r="F54" s="8"/>
      <c r="G54" s="8"/>
      <c r="H54" s="8"/>
      <c r="I54" s="13">
        <v>22952.6</v>
      </c>
      <c r="J54" s="13">
        <v>22097.6</v>
      </c>
      <c r="K54" s="13">
        <v>22097.6</v>
      </c>
    </row>
    <row r="55" spans="1:11" ht="13.5" customHeight="1">
      <c r="A55" s="7" t="s">
        <v>58</v>
      </c>
      <c r="B55" s="3" t="s">
        <v>59</v>
      </c>
      <c r="C55" s="4"/>
      <c r="D55" s="8"/>
      <c r="E55" s="8"/>
      <c r="F55" s="8"/>
      <c r="G55" s="8"/>
      <c r="H55" s="8"/>
      <c r="I55" s="13">
        <v>202599.1</v>
      </c>
      <c r="J55" s="11">
        <v>111333.5</v>
      </c>
      <c r="K55" s="11">
        <v>455</v>
      </c>
    </row>
    <row r="56" spans="1:11" ht="15.75" customHeight="1">
      <c r="A56" s="6" t="s">
        <v>60</v>
      </c>
      <c r="B56" s="1" t="s">
        <v>61</v>
      </c>
      <c r="C56" s="4"/>
      <c r="D56" s="8"/>
      <c r="E56" s="8"/>
      <c r="F56" s="8"/>
      <c r="G56" s="8"/>
      <c r="H56" s="8"/>
      <c r="I56" s="12">
        <f>I57+I58</f>
        <v>2549.5</v>
      </c>
      <c r="J56" s="12">
        <f>J57+J58</f>
        <v>149.5</v>
      </c>
      <c r="K56" s="12">
        <f>K57+K58</f>
        <v>149.5</v>
      </c>
    </row>
    <row r="57" spans="1:11" ht="16.5" customHeight="1">
      <c r="A57" s="7" t="s">
        <v>62</v>
      </c>
      <c r="B57" s="3" t="s">
        <v>21</v>
      </c>
      <c r="C57" s="4"/>
      <c r="D57" s="8"/>
      <c r="E57" s="8"/>
      <c r="F57" s="8"/>
      <c r="G57" s="8"/>
      <c r="H57" s="8"/>
      <c r="I57" s="13">
        <v>2549.5</v>
      </c>
      <c r="J57" s="13">
        <v>149.5</v>
      </c>
      <c r="K57" s="13">
        <v>149.5</v>
      </c>
    </row>
    <row r="58" spans="1:11" ht="0" customHeight="1" hidden="1">
      <c r="A58" s="7" t="s">
        <v>63</v>
      </c>
      <c r="B58" s="3" t="s">
        <v>64</v>
      </c>
      <c r="C58" s="4"/>
      <c r="D58" s="8"/>
      <c r="E58" s="8"/>
      <c r="F58" s="8"/>
      <c r="G58" s="8"/>
      <c r="H58" s="8"/>
      <c r="I58" s="13">
        <v>0</v>
      </c>
      <c r="J58" s="11"/>
      <c r="K58" s="11"/>
    </row>
    <row r="59" spans="1:11" s="17" customFormat="1" ht="33.75" customHeight="1">
      <c r="A59" s="6" t="s">
        <v>69</v>
      </c>
      <c r="B59" s="1" t="s">
        <v>90</v>
      </c>
      <c r="C59" s="2"/>
      <c r="D59" s="9"/>
      <c r="E59" s="9"/>
      <c r="F59" s="9"/>
      <c r="G59" s="9"/>
      <c r="H59" s="9"/>
      <c r="I59" s="12">
        <f>I60</f>
        <v>6169</v>
      </c>
      <c r="J59" s="12">
        <f>J60</f>
        <v>6169</v>
      </c>
      <c r="K59" s="12">
        <f>K60</f>
        <v>3306.4</v>
      </c>
    </row>
    <row r="60" spans="1:11" s="17" customFormat="1" ht="36" customHeight="1">
      <c r="A60" s="7" t="s">
        <v>70</v>
      </c>
      <c r="B60" s="3" t="s">
        <v>91</v>
      </c>
      <c r="C60" s="4"/>
      <c r="D60" s="8"/>
      <c r="E60" s="8"/>
      <c r="F60" s="8"/>
      <c r="G60" s="8"/>
      <c r="H60" s="8"/>
      <c r="I60" s="13">
        <v>6169</v>
      </c>
      <c r="J60" s="11">
        <v>6169</v>
      </c>
      <c r="K60" s="11">
        <v>3306.4</v>
      </c>
    </row>
    <row r="61" spans="1:11" ht="15.75">
      <c r="A61" s="1"/>
      <c r="B61" s="1" t="s">
        <v>27</v>
      </c>
      <c r="C61" s="9" t="e">
        <f>C13+C22+C27+C31+C39+C46+#REF!+C48</f>
        <v>#REF!</v>
      </c>
      <c r="D61" s="9" t="e">
        <f>D13+D22+D27+D31+D39+D46+#REF!+D48</f>
        <v>#REF!</v>
      </c>
      <c r="E61" s="9" t="e">
        <f>E13+E22+E27+E31+E39+E46+#REF!+E48</f>
        <v>#REF!</v>
      </c>
      <c r="F61" s="9" t="e">
        <f>F13+F22+F27+F31+F39+F46+#REF!+F48</f>
        <v>#REF!</v>
      </c>
      <c r="G61" s="9" t="e">
        <f>G13+G22+G27+G31+G39+G46+#REF!+G48</f>
        <v>#REF!</v>
      </c>
      <c r="H61" s="9" t="e">
        <f>H13+H22+H27+H31+H39+H46+#REF!+H48</f>
        <v>#REF!</v>
      </c>
      <c r="I61" s="12">
        <f>I13+I22+I27+I31+I39+I46+I48+I53+I56+I59+I36</f>
        <v>2319352.6</v>
      </c>
      <c r="J61" s="12">
        <f>J13+J22+J27+J31+J39+J46+J48+J53+J56+J59+J36</f>
        <v>1965776.5000000002</v>
      </c>
      <c r="K61" s="12">
        <f>K13+K22+K27+K31+K39+K46+K48+K53+K56+K59+K36</f>
        <v>1733363.7999999998</v>
      </c>
    </row>
  </sheetData>
  <sheetProtection/>
  <mergeCells count="15">
    <mergeCell ref="A8:K8"/>
    <mergeCell ref="A1:K1"/>
    <mergeCell ref="A2:K2"/>
    <mergeCell ref="A5:K5"/>
    <mergeCell ref="B7:K7"/>
    <mergeCell ref="I10:K10"/>
    <mergeCell ref="B3:K3"/>
    <mergeCell ref="B6:K6"/>
    <mergeCell ref="I4:K4"/>
    <mergeCell ref="J11:J12"/>
    <mergeCell ref="K11:K12"/>
    <mergeCell ref="A10:A12"/>
    <mergeCell ref="D10:H10"/>
    <mergeCell ref="B10:B12"/>
    <mergeCell ref="I11:I12"/>
  </mergeCells>
  <printOptions/>
  <pageMargins left="1.062992125984252" right="0.3937007874015748" top="0.7874015748031497" bottom="0.7874015748031497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Админ</cp:lastModifiedBy>
  <cp:lastPrinted>2022-11-22T11:21:12Z</cp:lastPrinted>
  <dcterms:created xsi:type="dcterms:W3CDTF">2008-04-16T04:01:17Z</dcterms:created>
  <dcterms:modified xsi:type="dcterms:W3CDTF">2022-11-22T11:21:51Z</dcterms:modified>
  <cp:category/>
  <cp:version/>
  <cp:contentType/>
  <cp:contentStatus/>
</cp:coreProperties>
</file>